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0" i="1" l="1"/>
  <c r="F19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<sst xmlns="http://schemas.openxmlformats.org/spreadsheetml/2006/main" count="52" uniqueCount="49">
  <si>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</si>
  <si>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</si>
  <si>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</si>
  <si>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</si>
  <si>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</si>
  <si>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</si>
  <si>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</si>
  <si>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</si>
  <si>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</si>
  <si>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</si>
  <si>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</si>
  <si>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</si>
  <si>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</si>
  <si>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</si>
  <si>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</si>
  <si>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</si>
  <si>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</si>
  <si>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</si>
  <si>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</si>
  <si>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</si>
  <si>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</si>
  <si>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</si>
  <si>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</si>
  <si>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</si>
  <si>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</si>
  <si>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</si>
  <si>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</si>
  <si>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</si>
  <si>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</si>
  <si>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</si>
  <si>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</si>
  <si>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</si>
  <si>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</si>
  <si>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</si>
  <si>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</si>
  <si>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</si>
  <si>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</si>
  <si>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</si>
  <si>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</si>
  <si>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</si>
  <si>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</si>
  <si>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</si>
  <si>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</si>
  <si>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</si>
  <si>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</si>
  <si>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</si>
  <si>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</si>
  <si>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Салат из свежей капусты с помидорами и растительным маслом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</si>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</sst>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46097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38.82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45</v>
      </c>
      <c r="C5" s="17" t="s">
        <v>22</v>
      </c>
      <c r="D5" s="44" t="s">
        <v>48</v>
      </c>
      <c r="E5" s="33">
        <v>120</v>
      </c>
      <c r="F5" s="38">
        <v>30.89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22.29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44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43</v>
      </c>
      <c r="E9" s="32">
        <v>40</v>
      </c>
      <c r="F9" s="32">
        <v>17.440000000000001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680</v>
      </c>
      <c r="F10" s="55">
        <f>SUM(F4:F9)</f>
        <v>147.82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14</v>
      </c>
      <c r="B12" s="14" t="s">
        <v>15</v>
      </c>
      <c r="C12" s="24" t="s">
        <v>30</v>
      </c>
      <c r="D12" s="45" t="s">
        <v>47</v>
      </c>
      <c r="E12" s="26">
        <v>100</v>
      </c>
      <c r="F12" s="42">
        <v>28.75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46</v>
      </c>
      <c r="E13" s="26">
        <v>250</v>
      </c>
      <c r="F13" s="42">
        <v>34.97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30</v>
      </c>
      <c r="F14" s="42">
        <v>3.83</v>
      </c>
      <c r="G14" s="39">
        <f>E14*51.4/20</f>
        <v>77.099999999999994</v>
      </c>
      <c r="H14" s="39">
        <f>E14*3.85/45</f>
        <v>2.5666666666666669</v>
      </c>
      <c r="I14" s="39">
        <f>E14*0.38/45</f>
        <v>0.25333333333333335</v>
      </c>
      <c r="J14" s="39">
        <f>E14*24.19/45</f>
        <v>16.126666666666669</v>
      </c>
    </row>
    <row r="15" spans="1:10" ht="15.75" x14ac:dyDescent="0.25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72.86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75" x14ac:dyDescent="0.25">
      <c r="A16" s="70"/>
      <c r="B16" s="8" t="s">
        <v>17</v>
      </c>
      <c r="C16" s="25" t="s">
        <v>34</v>
      </c>
      <c r="D16" s="21" t="s">
        <v>40</v>
      </c>
      <c r="E16" s="26">
        <v>180</v>
      </c>
      <c r="F16" s="42">
        <v>11.23</v>
      </c>
      <c r="G16" s="31">
        <f>E16*181.5/150</f>
        <v>217.8</v>
      </c>
      <c r="H16" s="28">
        <f>E16*6.63/150</f>
        <v>7.9560000000000004</v>
      </c>
      <c r="I16" s="28">
        <f>E16*4.44/150</f>
        <v>5.3280000000000003</v>
      </c>
      <c r="J16" s="28">
        <f>E16*28.8/150</f>
        <v>34.56</v>
      </c>
    </row>
    <row r="17" spans="1:10" ht="15.75" x14ac:dyDescent="0.25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12.35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42</v>
      </c>
      <c r="E18" s="39">
        <v>31</v>
      </c>
      <c r="F18" s="42">
        <v>3.05</v>
      </c>
      <c r="G18" s="39">
        <f>E18*68.97/30</f>
        <v>71.269000000000005</v>
      </c>
      <c r="H18" s="39">
        <f>E18*1.68/30</f>
        <v>1.736</v>
      </c>
      <c r="I18" s="39">
        <f>E18*0.33/30</f>
        <v>0.34100000000000003</v>
      </c>
      <c r="J18" s="39">
        <f>E18*14.82/30</f>
        <v>15.314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891</v>
      </c>
      <c r="F19" s="41">
        <f>SUM(F12:F18)+0.01</f>
        <v>167.04999999999998</v>
      </c>
      <c r="G19" s="41">
        <f t="shared" si="1"/>
        <v>973.76900000000001</v>
      </c>
      <c r="H19" s="41">
        <f t="shared" si="1"/>
        <v>35.658666666666669</v>
      </c>
      <c r="I19" s="41">
        <f t="shared" si="1"/>
        <v>33.722333333333339</v>
      </c>
      <c r="J19" s="41">
        <f>SUM(J12:J18)</f>
        <v>131.98400000000001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