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15" i="1" l="1"/>
  <c r="F10" i="1" l="1"/>
  <c r="J9" i="1"/>
  <c r="F21" i="1" l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I10" i="1" s="1"/>
  <c r="G4" i="1"/>
  <c r="J8" i="1"/>
  <c r="I8" i="1"/>
  <c r="H8" i="1"/>
  <c r="G8" i="1"/>
  <c r="J7" i="1"/>
  <c r="I7" i="1"/>
  <c r="H7" i="1"/>
  <c r="G7" i="1"/>
  <c r="H10" i="1" l="1"/>
  <c r="J10" i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G18" i="1"/>
  <c r="H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<sst xmlns="http://schemas.openxmlformats.org/spreadsheetml/2006/main" count="52" uniqueCount="43">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</sst>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0">
        <v>46085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21</v>
      </c>
      <c r="C4" s="55" t="s">
        <v>30</v>
      </c>
      <c r="D4" s="56" t="s">
        <v>35</v>
      </c>
      <c r="E4" s="59">
        <v>100</v>
      </c>
      <c r="F4" s="62">
        <v>70.180000000000007</v>
      </c>
      <c r="G4" s="60">
        <f>200*E4/100</f>
        <v>200</v>
      </c>
      <c r="H4" s="60">
        <f>11.6*E4/100</f>
        <v>11.6</v>
      </c>
      <c r="I4" s="60">
        <f>12.1*E4/100</f>
        <v>12.1</v>
      </c>
      <c r="J4" s="60">
        <f>11.2*E4/100</f>
        <v>11.2</v>
      </c>
    </row>
    <row r="5" spans="1:11" ht="15.75" x14ac:dyDescent="0.25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18.21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7.66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23</v>
      </c>
      <c r="C7" s="58" t="s">
        <v>20</v>
      </c>
      <c r="D7" s="67" t="s">
        <v>38</v>
      </c>
      <c r="E7" s="59">
        <v>33</v>
      </c>
      <c r="F7" s="54">
        <v>3.51</v>
      </c>
      <c r="G7" s="59">
        <f>E7*70.14/30</f>
        <v>77.153999999999996</v>
      </c>
      <c r="H7" s="59">
        <f>E7*2.37/30</f>
        <v>2.6070000000000002</v>
      </c>
      <c r="I7" s="59">
        <f>E7*0.3/30</f>
        <v>0.33</v>
      </c>
      <c r="J7" s="59">
        <f>E7*14.49/30</f>
        <v>15.939</v>
      </c>
    </row>
    <row r="8" spans="1:11" ht="15.75" x14ac:dyDescent="0.25">
      <c r="A8" s="76"/>
      <c r="B8" s="66" t="s">
        <v>22</v>
      </c>
      <c r="C8" s="58" t="s">
        <v>20</v>
      </c>
      <c r="D8" s="67" t="s">
        <v>39</v>
      </c>
      <c r="E8" s="59">
        <v>30</v>
      </c>
      <c r="F8" s="54">
        <v>2.95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28</v>
      </c>
      <c r="F9" s="54">
        <v>22.53</v>
      </c>
      <c r="G9" s="59">
        <f>E9*75/100</f>
        <v>21</v>
      </c>
      <c r="H9" s="59">
        <f>1.26*E9/42</f>
        <v>0.84000000000000008</v>
      </c>
      <c r="I9" s="59">
        <f>1.72*E9/42</f>
        <v>1.1466666666666665</v>
      </c>
      <c r="J9" s="59">
        <f>2.69*E9/42</f>
        <v>1.7933333333333332</v>
      </c>
    </row>
    <row r="10" spans="1:11" ht="15.75" x14ac:dyDescent="0.25">
      <c r="A10" s="76"/>
      <c r="B10" s="12"/>
      <c r="C10" s="34"/>
      <c r="D10" s="46"/>
      <c r="E10" s="38">
        <f>E4+E5+E6+E7+E8+E9</f>
        <v>541</v>
      </c>
      <c r="F10" s="38">
        <f>F4+F5+F6+F7+F8+F9</f>
        <v>125.04000000000002</v>
      </c>
      <c r="G10" s="38">
        <f t="shared" ref="G10" si="0">G4+G5+G6+G7+G8+G9</f>
        <v>687.37400000000002</v>
      </c>
      <c r="H10" s="38">
        <f>H4+H5+H6+H7+H8+H9</f>
        <v>25.552</v>
      </c>
      <c r="I10" s="38">
        <f>I4+I5+I6+I7+I8+I9</f>
        <v>20.831666666666663</v>
      </c>
      <c r="J10" s="38">
        <f>J4+J5+J6+J7+J8+J9</f>
        <v>94.652333333333345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8.2200000000000006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14</v>
      </c>
      <c r="C14" s="55" t="s">
        <v>27</v>
      </c>
      <c r="D14" s="72" t="s">
        <v>42</v>
      </c>
      <c r="E14" s="39">
        <v>200</v>
      </c>
      <c r="F14" s="51">
        <v>26.04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21</v>
      </c>
      <c r="C15" s="69" t="s">
        <v>36</v>
      </c>
      <c r="D15" s="33" t="s">
        <v>29</v>
      </c>
      <c r="E15" s="41">
        <v>105</v>
      </c>
      <c r="F15" s="52">
        <v>75.180000000000007</v>
      </c>
      <c r="G15" s="45">
        <f>E15*140.77/100</f>
        <v>147.80850000000001</v>
      </c>
      <c r="H15" s="44">
        <f>E15*10.07/100</f>
        <v>10.573500000000001</v>
      </c>
      <c r="I15" s="44">
        <f>E15*7.08/100</f>
        <v>7.4340000000000002</v>
      </c>
      <c r="J15" s="44">
        <f>E15*9.05/100+0.01</f>
        <v>9.5125000000000011</v>
      </c>
      <c r="K15" s="29"/>
    </row>
    <row r="16" spans="1:11" ht="15.75" x14ac:dyDescent="0.25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22.98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16</v>
      </c>
      <c r="C17" s="55" t="s">
        <v>24</v>
      </c>
      <c r="D17" s="56" t="s">
        <v>41</v>
      </c>
      <c r="E17" s="41">
        <v>200</v>
      </c>
      <c r="F17" s="52">
        <v>5.74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23</v>
      </c>
      <c r="C18" s="55" t="s">
        <v>20</v>
      </c>
      <c r="D18" s="67" t="s">
        <v>38</v>
      </c>
      <c r="E18" s="53">
        <v>37</v>
      </c>
      <c r="F18" s="54">
        <v>3.93</v>
      </c>
      <c r="G18" s="53">
        <f>E18*70.14/30</f>
        <v>86.506</v>
      </c>
      <c r="H18" s="53">
        <f>E18*2.37/30</f>
        <v>2.923</v>
      </c>
      <c r="I18" s="53">
        <f>E18*0.3/30</f>
        <v>0.37</v>
      </c>
      <c r="J18" s="53">
        <f>E18*14.49/30</f>
        <v>17.870999999999999</v>
      </c>
      <c r="K18" s="29"/>
    </row>
    <row r="19" spans="1:11" ht="15.75" x14ac:dyDescent="0.25">
      <c r="A19" s="1"/>
      <c r="B19" s="24" t="s">
        <v>22</v>
      </c>
      <c r="C19" s="55" t="s">
        <v>20</v>
      </c>
      <c r="D19" s="67" t="s">
        <v>39</v>
      </c>
      <c r="E19" s="53">
        <v>30</v>
      </c>
      <c r="F19" s="54">
        <v>2.95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782</v>
      </c>
      <c r="F21" s="50">
        <f>F13+F14+F15+F16+F17+F18+F19+0.01</f>
        <v>145.04999999999998</v>
      </c>
      <c r="G21" s="50">
        <f>G13+G14+G15+G16+G17+G18+G19+0.01</f>
        <v>758.25450000000001</v>
      </c>
      <c r="H21" s="50">
        <f t="shared" ref="G21:J21" si="1">H13+H14+H15+H16+H17+H18+H19</f>
        <v>24.826500000000003</v>
      </c>
      <c r="I21" s="50">
        <f>I13+I14+I15+I16+I17+I18+I19</f>
        <v>26.073999999999998</v>
      </c>
      <c r="J21" s="50">
        <f t="shared" si="1"/>
        <v>105.5035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