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H19" i="1"/>
  <c r="F1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<sst xmlns="http://schemas.openxmlformats.org/spreadsheetml/2006/main" count="48" uniqueCount="44">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</sst>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46084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0">
        <v>220</v>
      </c>
      <c r="F4" s="52">
        <v>89.53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25</v>
      </c>
      <c r="C5" s="60">
        <v>44209</v>
      </c>
      <c r="D5" s="34" t="s">
        <v>33</v>
      </c>
      <c r="E5" s="55">
        <v>71</v>
      </c>
      <c r="F5" s="57">
        <v>26.49</v>
      </c>
      <c r="G5" s="55">
        <f>E5*224/70</f>
        <v>227.2</v>
      </c>
      <c r="H5" s="55">
        <f>E5*4.48/70</f>
        <v>4.5440000000000005</v>
      </c>
      <c r="I5" s="55">
        <f>E5*10.78/70</f>
        <v>10.933999999999999</v>
      </c>
      <c r="J5" s="55">
        <f>E5*27.3/70</f>
        <v>27.689999999999998</v>
      </c>
    </row>
    <row r="6" spans="1:10" ht="15.75" x14ac:dyDescent="0.25">
      <c r="A6" s="70"/>
      <c r="B6" s="13" t="s">
        <v>12</v>
      </c>
      <c r="C6" s="59" t="s">
        <v>30</v>
      </c>
      <c r="D6" s="29" t="s">
        <v>32</v>
      </c>
      <c r="E6" s="49">
        <v>200</v>
      </c>
      <c r="F6" s="53">
        <v>3.91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42</v>
      </c>
      <c r="E7" s="49">
        <v>52</v>
      </c>
      <c r="F7" s="52">
        <v>5.12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543</v>
      </c>
      <c r="F9" s="54">
        <f>SUM(F4:F8)-0.01</f>
        <v>125.03999999999999</v>
      </c>
      <c r="G9" s="54">
        <f t="shared" si="0"/>
        <v>858.14799999999991</v>
      </c>
      <c r="H9" s="54">
        <f t="shared" si="0"/>
        <v>44.836000000000006</v>
      </c>
      <c r="I9" s="54">
        <f t="shared" si="0"/>
        <v>32.626000000000005</v>
      </c>
      <c r="J9" s="54">
        <f t="shared" si="0"/>
        <v>96.118000000000009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0" t="s">
        <v>34</v>
      </c>
      <c r="D12" s="35" t="s">
        <v>38</v>
      </c>
      <c r="E12" s="42">
        <v>60</v>
      </c>
      <c r="F12" s="57">
        <v>11.24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16</v>
      </c>
      <c r="C13" s="40" t="s">
        <v>35</v>
      </c>
      <c r="D13" s="63" t="s">
        <v>43</v>
      </c>
      <c r="E13" s="42">
        <v>200</v>
      </c>
      <c r="F13" s="57">
        <v>33.520000000000003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26</v>
      </c>
      <c r="C14" s="40" t="s">
        <v>27</v>
      </c>
      <c r="D14" s="32" t="s">
        <v>28</v>
      </c>
      <c r="E14" s="42">
        <v>91</v>
      </c>
      <c r="F14" s="57">
        <v>69.5</v>
      </c>
      <c r="G14" s="46">
        <f>E14*194/100</f>
        <v>176.54</v>
      </c>
      <c r="H14" s="43">
        <f>E14*13/100</f>
        <v>11.83</v>
      </c>
      <c r="I14" s="43">
        <f>E14*12.9/100</f>
        <v>11.739000000000001</v>
      </c>
      <c r="J14" s="43">
        <f>E14*6.4/100</f>
        <v>5.8239999999999998</v>
      </c>
    </row>
    <row r="15" spans="1:10" ht="15.75" x14ac:dyDescent="0.25">
      <c r="A15" s="1"/>
      <c r="B15" s="13" t="s">
        <v>17</v>
      </c>
      <c r="C15" s="41" t="s">
        <v>36</v>
      </c>
      <c r="D15" s="37" t="s">
        <v>39</v>
      </c>
      <c r="E15" s="42">
        <v>150</v>
      </c>
      <c r="F15" s="57">
        <v>9.5500000000000007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37</v>
      </c>
      <c r="D16" s="36" t="s">
        <v>40</v>
      </c>
      <c r="E16" s="42">
        <v>200</v>
      </c>
      <c r="F16" s="57">
        <v>14.71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25</v>
      </c>
      <c r="C17" s="41" t="s">
        <v>22</v>
      </c>
      <c r="D17" s="62" t="s">
        <v>41</v>
      </c>
      <c r="E17" s="42">
        <v>30</v>
      </c>
      <c r="F17" s="57">
        <v>3.19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24</v>
      </c>
      <c r="C18" s="41" t="s">
        <v>23</v>
      </c>
      <c r="D18" s="65" t="s">
        <v>42</v>
      </c>
      <c r="E18" s="55">
        <v>34</v>
      </c>
      <c r="F18" s="57">
        <v>3.35</v>
      </c>
      <c r="G18" s="55">
        <f>E18*68.97/30</f>
        <v>78.165999999999997</v>
      </c>
      <c r="H18" s="55">
        <f>E18*1.68/30</f>
        <v>1.9039999999999999</v>
      </c>
      <c r="I18" s="55">
        <f>E18*0.33/30</f>
        <v>0.374</v>
      </c>
      <c r="J18" s="55">
        <f>E18*14.82/30</f>
        <v>16.795999999999999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765</v>
      </c>
      <c r="F19" s="56">
        <f>F12+F13+F14+F15+F16+F17+F18-0.01</f>
        <v>145.05000000000001</v>
      </c>
      <c r="G19" s="56">
        <f t="shared" ref="G19:J19" si="1">G12+G13+G14+G15+G16+G17+G18</f>
        <v>775.39599999999996</v>
      </c>
      <c r="H19" s="56">
        <f>H12+H13+H14+H15+H16+H17+H18</f>
        <v>26.513999999999996</v>
      </c>
      <c r="I19" s="56">
        <f t="shared" si="1"/>
        <v>27.172999999999998</v>
      </c>
      <c r="J19" s="56">
        <f t="shared" si="1"/>
        <v>106.10999999999999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