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G8" i="1"/>
  <c r="J8" i="1"/>
  <c r="I8" i="1"/>
  <c r="H8" i="1"/>
  <c r="F1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<sst xmlns="http://schemas.openxmlformats.org/spreadsheetml/2006/main" count="49" uniqueCount="45">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</sst>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240</v>
      </c>
      <c r="F4" s="51">
        <v>84.56</v>
      </c>
      <c r="G4" s="54">
        <f>E4*407.52/240</f>
        <v>407.51999999999992</v>
      </c>
      <c r="H4" s="50">
        <f>E4*19.5/200</f>
        <v>23.4</v>
      </c>
      <c r="I4" s="50">
        <f>E4*21.2/200</f>
        <v>25.44</v>
      </c>
      <c r="J4" s="50">
        <f>E4*17.7/200</f>
        <v>21.24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3.03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40.44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43</v>
      </c>
      <c r="E7" s="48">
        <v>54</v>
      </c>
      <c r="F7" s="51">
        <v>6.39</v>
      </c>
      <c r="G7" s="54">
        <f>E7*68.97/30</f>
        <v>124.146</v>
      </c>
      <c r="H7" s="50">
        <f>E7*1.68/30</f>
        <v>3.024</v>
      </c>
      <c r="I7" s="50">
        <f>E7*0.33/30</f>
        <v>0.59399999999999997</v>
      </c>
      <c r="J7" s="50">
        <f>E7*14.82/30</f>
        <v>26.675999999999998</v>
      </c>
    </row>
    <row r="8" spans="1:10" ht="32.25" thickBot="1" x14ac:dyDescent="0.3">
      <c r="A8" s="68"/>
      <c r="B8" s="59"/>
      <c r="C8" s="57" t="s">
        <v>42</v>
      </c>
      <c r="D8" s="60" t="s">
        <v>44</v>
      </c>
      <c r="E8" s="54">
        <v>17</v>
      </c>
      <c r="F8" s="54">
        <v>13.39</v>
      </c>
      <c r="G8" s="54">
        <f>96*E8/100</f>
        <v>16.32</v>
      </c>
      <c r="H8" s="54">
        <f>2.3*E8/100</f>
        <v>0.39099999999999996</v>
      </c>
      <c r="I8" s="54">
        <f>4*E8/100</f>
        <v>0.68</v>
      </c>
      <c r="J8" s="54">
        <f>13.3*E8/100</f>
        <v>2.2610000000000001</v>
      </c>
    </row>
    <row r="9" spans="1:10" ht="15.75" x14ac:dyDescent="0.25">
      <c r="A9" s="68"/>
      <c r="B9" s="30"/>
      <c r="C9" s="27"/>
      <c r="D9" s="29"/>
      <c r="E9" s="53">
        <f>E4+E5+E6+E7+E8</f>
        <v>571</v>
      </c>
      <c r="F9" s="53">
        <f>F4+F5+F6+F7+F8+0.01</f>
        <v>147.82</v>
      </c>
      <c r="G9" s="53">
        <f t="shared" ref="G9:I9" si="0">G4+G5+G6+G7+G8</f>
        <v>740.226</v>
      </c>
      <c r="H9" s="53">
        <f>H4+H5+H6+H7+H8</f>
        <v>34.234999999999999</v>
      </c>
      <c r="I9" s="53">
        <f t="shared" si="0"/>
        <v>31.154000000000003</v>
      </c>
      <c r="J9" s="53">
        <f>J4+J5+J6+J7+J8</f>
        <v>80.97699999999999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14.1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31.61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80.489999999999995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21.8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7.66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52</v>
      </c>
      <c r="F17" s="56">
        <v>6.66</v>
      </c>
      <c r="G17" s="45">
        <f>E17*116.9/50</f>
        <v>121.57600000000001</v>
      </c>
      <c r="H17" s="42">
        <f>E17*3.95/50</f>
        <v>4.1080000000000005</v>
      </c>
      <c r="I17" s="42">
        <f>E17*0.5/50</f>
        <v>0.52</v>
      </c>
      <c r="J17" s="42">
        <f>E17*24.15/50</f>
        <v>25.116</v>
      </c>
    </row>
    <row r="18" spans="1:10" ht="15.75" x14ac:dyDescent="0.25">
      <c r="A18" s="1"/>
      <c r="B18" s="13" t="s">
        <v>24</v>
      </c>
      <c r="C18" s="40" t="s">
        <v>23</v>
      </c>
      <c r="D18" s="64" t="s">
        <v>43</v>
      </c>
      <c r="E18" s="54">
        <v>40</v>
      </c>
      <c r="F18" s="56">
        <v>4.74</v>
      </c>
      <c r="G18" s="54">
        <f>E18*68.97/30</f>
        <v>91.960000000000008</v>
      </c>
      <c r="H18" s="54">
        <f>E18*1.68/30</f>
        <v>2.2400000000000002</v>
      </c>
      <c r="I18" s="54">
        <f>E18*0.33/30</f>
        <v>0.44000000000000006</v>
      </c>
      <c r="J18" s="54">
        <f>E18*14.82/30</f>
        <v>19.759999999999998</v>
      </c>
    </row>
    <row r="19" spans="1:10" ht="15.75" x14ac:dyDescent="0.25">
      <c r="A19" s="1"/>
      <c r="B19" s="37"/>
      <c r="C19" s="37"/>
      <c r="D19" s="38"/>
      <c r="E19" s="55">
        <f>E12+E13+E14+E15+E16+E17+E18</f>
        <v>927</v>
      </c>
      <c r="F19" s="55">
        <f>F12+F13+F14+F15+F16+F17+F18-0.01</f>
        <v>167.05</v>
      </c>
      <c r="G19" s="55">
        <f>G12+G13+G14+G15+G16+G17+G18</f>
        <v>837.2360000000001</v>
      </c>
      <c r="H19" s="55">
        <f>H12+H13+H14+H15+H16+H17+H18</f>
        <v>28.805</v>
      </c>
      <c r="I19" s="55">
        <f t="shared" ref="I19:J19" si="1">I12+I13+I14+I15+I16+I17+I18</f>
        <v>31.825000000000003</v>
      </c>
      <c r="J19" s="5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8 C13" numberStoredAsText="1"/>
    <ignoredError sqref="F9" formula="1"/>
    <ignoredError sqref="E19 G19:J19" unlockedFormula="1"/>
    <ignoredError sqref="F1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