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<sst xmlns="http://schemas.openxmlformats.org/spreadsheetml/2006/main" count="48" uniqueCount="44">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</sst>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255</v>
      </c>
      <c r="F4" s="53">
        <v>110.52</v>
      </c>
      <c r="G4" s="56">
        <f>E4*372.6/180</f>
        <v>527.85</v>
      </c>
      <c r="H4" s="52">
        <f>E4*30.42/180</f>
        <v>43.094999999999999</v>
      </c>
      <c r="I4" s="52">
        <f>E4*17.28/180</f>
        <v>24.480000000000004</v>
      </c>
      <c r="J4" s="52">
        <f>E4*23.76/180</f>
        <v>33.660000000000004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27.33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3.81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52</v>
      </c>
      <c r="F7" s="53">
        <v>6.16</v>
      </c>
      <c r="G7" s="56">
        <f>E7*68.97/30</f>
        <v>119.548</v>
      </c>
      <c r="H7" s="52">
        <f>E7*1.68/30</f>
        <v>2.9119999999999999</v>
      </c>
      <c r="I7" s="52">
        <f>E7*0.33/30</f>
        <v>0.57199999999999995</v>
      </c>
      <c r="J7" s="52">
        <f>E7*14.82/30</f>
        <v>25.687999999999999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577</v>
      </c>
      <c r="F9" s="55">
        <f>SUM(F4:F8)</f>
        <v>147.82</v>
      </c>
      <c r="G9" s="55">
        <f t="shared" si="0"/>
        <v>927.39800000000002</v>
      </c>
      <c r="H9" s="55">
        <f t="shared" si="0"/>
        <v>50.687000000000005</v>
      </c>
      <c r="I9" s="55">
        <f t="shared" si="0"/>
        <v>35.832000000000008</v>
      </c>
      <c r="J9" s="55">
        <f t="shared" si="0"/>
        <v>100.34800000000001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17.350000000000001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33.590000000000003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105</v>
      </c>
      <c r="F14" s="58">
        <v>80.489999999999995</v>
      </c>
      <c r="G14" s="47">
        <f>E14*194/100</f>
        <v>203.7</v>
      </c>
      <c r="H14" s="44">
        <f>E14*13/100</f>
        <v>13.65</v>
      </c>
      <c r="I14" s="44">
        <f>E14*11.61/90</f>
        <v>13.545</v>
      </c>
      <c r="J14" s="44">
        <f>E14*5.76/90</f>
        <v>6.72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200</v>
      </c>
      <c r="F15" s="58">
        <v>13.76</v>
      </c>
      <c r="G15" s="48">
        <f>E15*237/200</f>
        <v>237</v>
      </c>
      <c r="H15" s="45">
        <f>E15*7.1/200</f>
        <v>7.1</v>
      </c>
      <c r="I15" s="45">
        <f>E15*3/150</f>
        <v>4</v>
      </c>
      <c r="J15" s="45">
        <f>E15*32.4/150</f>
        <v>43.2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13.77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3.84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36</v>
      </c>
      <c r="F18" s="58">
        <v>4.26</v>
      </c>
      <c r="G18" s="56">
        <f>E18*68.97/30</f>
        <v>82.763999999999996</v>
      </c>
      <c r="H18" s="56">
        <f>E18*1.68/30</f>
        <v>2.016</v>
      </c>
      <c r="I18" s="56">
        <f>E18*0.33/30</f>
        <v>0.39600000000000002</v>
      </c>
      <c r="J18" s="56">
        <f>E18*14.82/30</f>
        <v>17.783999999999999</v>
      </c>
    </row>
    <row r="19" spans="1:10" ht="15.75" x14ac:dyDescent="0.25">
      <c r="A19" s="1"/>
      <c r="B19" s="39"/>
      <c r="C19" s="39"/>
      <c r="D19" s="40"/>
      <c r="E19" s="57">
        <f>E12+E13+E14+E15+E16+E17+E18</f>
        <v>921</v>
      </c>
      <c r="F19" s="57">
        <f>F12+F13+F14+F15+F16+F17+F18-0.01</f>
        <v>167.05</v>
      </c>
      <c r="G19" s="57">
        <f t="shared" ref="G19:H19" si="1">G12+G13+G14+G15+G16+G17+G18</f>
        <v>936.20399999999995</v>
      </c>
      <c r="H19" s="57">
        <f t="shared" si="1"/>
        <v>31.236000000000004</v>
      </c>
      <c r="I19" s="57">
        <f>I12+I13+I14+I15+I16+I17+I18</f>
        <v>34.640999999999998</v>
      </c>
      <c r="J19" s="57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